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255" windowWidth="1980" windowHeight="11760"/>
  </bookViews>
  <sheets>
    <sheet name="Q16" sheetId="4" r:id="rId1"/>
  </sheets>
  <calcPr calcId="124519"/>
</workbook>
</file>

<file path=xl/calcChain.xml><?xml version="1.0" encoding="utf-8"?>
<calcChain xmlns="http://schemas.openxmlformats.org/spreadsheetml/2006/main">
  <c r="C42" i="4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R40"/>
  <c r="N41"/>
  <c r="O41"/>
  <c r="P8"/>
  <c r="Q8"/>
  <c r="P9"/>
  <c r="Q9"/>
  <c r="P10"/>
  <c r="Q10"/>
  <c r="P11"/>
  <c r="Q11"/>
  <c r="P12"/>
  <c r="Q12"/>
  <c r="R12"/>
  <c r="P13"/>
  <c r="Q13"/>
  <c r="P14"/>
  <c r="Q14"/>
  <c r="P15"/>
  <c r="Q15"/>
  <c r="R15"/>
  <c r="P16"/>
  <c r="Q16"/>
  <c r="P17"/>
  <c r="Q17"/>
  <c r="P18"/>
  <c r="Q18"/>
  <c r="P19"/>
  <c r="Q19"/>
  <c r="R19"/>
  <c r="P20"/>
  <c r="Q20"/>
  <c r="P21"/>
  <c r="Q21"/>
  <c r="P22"/>
  <c r="Q22"/>
  <c r="R22"/>
  <c r="N23"/>
  <c r="O23"/>
  <c r="Q41" l="1"/>
  <c r="Q23"/>
  <c r="P41"/>
  <c r="P23"/>
  <c r="I34"/>
  <c r="I33"/>
  <c r="I32"/>
  <c r="I31"/>
  <c r="I28"/>
  <c r="I26"/>
  <c r="I25"/>
  <c r="I24"/>
  <c r="I20"/>
  <c r="I19"/>
  <c r="G22"/>
  <c r="H22"/>
  <c r="H9"/>
  <c r="H10"/>
  <c r="H11"/>
  <c r="H12"/>
  <c r="H13"/>
  <c r="H14"/>
  <c r="H15"/>
  <c r="H16"/>
  <c r="H17"/>
  <c r="H18"/>
  <c r="H19"/>
  <c r="H20"/>
  <c r="H21"/>
  <c r="H23"/>
  <c r="H24"/>
  <c r="H25"/>
  <c r="H26"/>
  <c r="H27"/>
  <c r="H28"/>
  <c r="H29"/>
  <c r="H30"/>
  <c r="H31"/>
  <c r="H32"/>
  <c r="H33"/>
  <c r="H34"/>
  <c r="H8"/>
  <c r="G9"/>
  <c r="G10"/>
  <c r="G11"/>
  <c r="G12"/>
  <c r="G13"/>
  <c r="G14"/>
  <c r="G15"/>
  <c r="G16"/>
  <c r="G17"/>
  <c r="G18"/>
  <c r="G19"/>
  <c r="G20"/>
  <c r="G21"/>
  <c r="G23"/>
  <c r="G24"/>
  <c r="G25"/>
  <c r="G26"/>
  <c r="G27"/>
  <c r="G28"/>
  <c r="G29"/>
  <c r="G30"/>
  <c r="G31"/>
  <c r="G32"/>
  <c r="G33"/>
  <c r="G34"/>
  <c r="G8"/>
  <c r="F36"/>
  <c r="E36"/>
  <c r="G36" l="1"/>
  <c r="H36"/>
</calcChain>
</file>

<file path=xl/sharedStrings.xml><?xml version="1.0" encoding="utf-8"?>
<sst xmlns="http://schemas.openxmlformats.org/spreadsheetml/2006/main" count="240" uniqueCount="142">
  <si>
    <t>UNIVERSIDAD AUTÓNOMA DE CHIHUAHUA.</t>
  </si>
  <si>
    <t>DES INGENIERÍA</t>
  </si>
  <si>
    <t xml:space="preserve">Materia </t>
  </si>
  <si>
    <t xml:space="preserve">Clave </t>
  </si>
  <si>
    <t>Tipo</t>
  </si>
  <si>
    <t>Horas teoría</t>
  </si>
  <si>
    <t>Horas práctica</t>
  </si>
  <si>
    <t>Total horas</t>
  </si>
  <si>
    <t xml:space="preserve">Créditos </t>
  </si>
  <si>
    <t>Prerrequisito</t>
  </si>
  <si>
    <t>Ob</t>
  </si>
  <si>
    <t>120 créditos</t>
  </si>
  <si>
    <t>180 créditos</t>
  </si>
  <si>
    <t xml:space="preserve">TOTAL </t>
  </si>
  <si>
    <t>Op</t>
  </si>
  <si>
    <t>Química Básica II</t>
  </si>
  <si>
    <t>Química Orgánica I</t>
  </si>
  <si>
    <t>Química Orgánica II</t>
  </si>
  <si>
    <t>Microbiología General</t>
  </si>
  <si>
    <t>Termodinámica</t>
  </si>
  <si>
    <t>Química Analítica</t>
  </si>
  <si>
    <t>Lenguaje y Comunicación</t>
  </si>
  <si>
    <t>Sociedad y Cultura</t>
  </si>
  <si>
    <t>Tecnología y Manejo de la Información</t>
  </si>
  <si>
    <t>Universidad y Conocimiento</t>
  </si>
  <si>
    <t xml:space="preserve">PROGRAMA EDUCATIVO:   QUÍMICO </t>
  </si>
  <si>
    <t>UB202</t>
  </si>
  <si>
    <t>UB102</t>
  </si>
  <si>
    <t>UB101</t>
  </si>
  <si>
    <t>UB211</t>
  </si>
  <si>
    <t>100 créditos</t>
  </si>
  <si>
    <t>Química</t>
  </si>
  <si>
    <t>Inglés I</t>
  </si>
  <si>
    <t>Inglés II</t>
  </si>
  <si>
    <t>Inglés III</t>
  </si>
  <si>
    <t>Inglés IV</t>
  </si>
  <si>
    <t>I101</t>
  </si>
  <si>
    <t>I201</t>
  </si>
  <si>
    <t>I301</t>
  </si>
  <si>
    <t>I401</t>
  </si>
  <si>
    <t>Servicio social</t>
  </si>
  <si>
    <t xml:space="preserve">REQUISITOS DE EGRESO: </t>
  </si>
  <si>
    <t xml:space="preserve">Total de créditos </t>
  </si>
  <si>
    <t xml:space="preserve">REQUISITOS DE TITULACIÓN: </t>
  </si>
  <si>
    <t>Créditos de materias obligatorias</t>
  </si>
  <si>
    <t xml:space="preserve">Mínimo de créditos de materias optativas </t>
  </si>
  <si>
    <t>OBLIGATORIA</t>
  </si>
  <si>
    <t>OPTATIVA</t>
  </si>
  <si>
    <t>MATERIAS</t>
  </si>
  <si>
    <t>FACULTAD DE CIENCIAS QUÍMICAS</t>
  </si>
  <si>
    <t>Ecuaciones Diferenciales</t>
  </si>
  <si>
    <t>Química Computacional</t>
  </si>
  <si>
    <r>
      <t xml:space="preserve">Número mínimo de créditos por trabajo de campo profesional supervisado </t>
    </r>
    <r>
      <rPr>
        <sz val="10"/>
        <color indexed="10"/>
        <rFont val="Arial"/>
        <family val="2"/>
      </rPr>
      <t>**</t>
    </r>
    <r>
      <rPr>
        <sz val="10"/>
        <rFont val="Arial"/>
      </rPr>
      <t xml:space="preserve"> y otras actividades de aprendizaje individual o independiente  a través de tutoría o asesoría</t>
    </r>
    <r>
      <rPr>
        <sz val="10"/>
        <color indexed="10"/>
        <rFont val="Arial"/>
        <family val="2"/>
      </rPr>
      <t>***</t>
    </r>
  </si>
  <si>
    <t xml:space="preserve">Cálculo Diferencial </t>
  </si>
  <si>
    <t>Cálculo Integral</t>
  </si>
  <si>
    <t>Formación Integral</t>
  </si>
  <si>
    <t>Principios Electrópticos</t>
  </si>
  <si>
    <t>Métodos Ópticos</t>
  </si>
  <si>
    <t>Fundamentos de Física</t>
  </si>
  <si>
    <t>Fisicoquímica</t>
  </si>
  <si>
    <t>Química Farmaceutica</t>
  </si>
  <si>
    <t>Cálculo Multivariable</t>
  </si>
  <si>
    <t>Álgebra Lineal</t>
  </si>
  <si>
    <t>Métodos Estadísticos</t>
  </si>
  <si>
    <t>Química Básica I</t>
  </si>
  <si>
    <t>Termodinámica Química</t>
  </si>
  <si>
    <t>Bioquímica</t>
  </si>
  <si>
    <t>BQ101</t>
  </si>
  <si>
    <t>BQ201</t>
  </si>
  <si>
    <t>BQ301</t>
  </si>
  <si>
    <t>BQ501</t>
  </si>
  <si>
    <t>BQ102</t>
  </si>
  <si>
    <t>BQ302</t>
  </si>
  <si>
    <t>BQ203</t>
  </si>
  <si>
    <t>BQ303</t>
  </si>
  <si>
    <t>BQ404</t>
  </si>
  <si>
    <t>100 Créditos</t>
  </si>
  <si>
    <t>BQ204</t>
  </si>
  <si>
    <t>BQ401</t>
  </si>
  <si>
    <t>BQ202</t>
  </si>
  <si>
    <t>BQ402</t>
  </si>
  <si>
    <t>BQ104</t>
  </si>
  <si>
    <t>BQ305</t>
  </si>
  <si>
    <t>BQ304</t>
  </si>
  <si>
    <t>BQ505</t>
  </si>
  <si>
    <t>BQ405</t>
  </si>
  <si>
    <t>Técnicas Básicas de Laboratorio</t>
  </si>
  <si>
    <t>BQ 103</t>
  </si>
  <si>
    <t>Química del Grupo Carbonilo</t>
  </si>
  <si>
    <t>PQ403</t>
  </si>
  <si>
    <t>Química de Coordinación</t>
  </si>
  <si>
    <t xml:space="preserve">Equilibrios Multiples </t>
  </si>
  <si>
    <t>Química Heterociclica</t>
  </si>
  <si>
    <t>Química Organometalica</t>
  </si>
  <si>
    <t>Quimiometría</t>
  </si>
  <si>
    <t>Síntesis Orgánica</t>
  </si>
  <si>
    <t>Química Sostenible</t>
  </si>
  <si>
    <t>Química Cuántica</t>
  </si>
  <si>
    <t>Gestión Integral de Laboratorios</t>
  </si>
  <si>
    <t>Técnicas de Separación</t>
  </si>
  <si>
    <t>Química de Procesos</t>
  </si>
  <si>
    <t>Elucidación Estructural</t>
  </si>
  <si>
    <t>Seminario de Investigación I</t>
  </si>
  <si>
    <t>Seminario de Investigación II</t>
  </si>
  <si>
    <t>PQ504</t>
  </si>
  <si>
    <t>PQ502</t>
  </si>
  <si>
    <t>PQ503</t>
  </si>
  <si>
    <t>PQ604</t>
  </si>
  <si>
    <t>PQ601</t>
  </si>
  <si>
    <t>PQ602</t>
  </si>
  <si>
    <t>PQ603</t>
  </si>
  <si>
    <t>PQ605</t>
  </si>
  <si>
    <t>PQ701</t>
  </si>
  <si>
    <t>PQ702</t>
  </si>
  <si>
    <t>PQ703</t>
  </si>
  <si>
    <t>PQ704</t>
  </si>
  <si>
    <t>PQ705</t>
  </si>
  <si>
    <t>Química de Materiales</t>
  </si>
  <si>
    <t>EQ801</t>
  </si>
  <si>
    <t>Físicoquímica de superficies</t>
  </si>
  <si>
    <t>Catalisis Industrial</t>
  </si>
  <si>
    <t>Técnicas analíticas avanzadas</t>
  </si>
  <si>
    <t>EQ802</t>
  </si>
  <si>
    <t>EQ803</t>
  </si>
  <si>
    <t>EQ804</t>
  </si>
  <si>
    <t>EQ805</t>
  </si>
  <si>
    <t>EQ806</t>
  </si>
  <si>
    <t>Dinámica Molécular</t>
  </si>
  <si>
    <t>Biocatalisis</t>
  </si>
  <si>
    <t>Técnicas electroanalíticas</t>
  </si>
  <si>
    <t>Química de Energías Renovables</t>
  </si>
  <si>
    <t>Analísis de Productos Naturales</t>
  </si>
  <si>
    <t>Técnicas de Caracterización Avanzadas</t>
  </si>
  <si>
    <t>EQ901</t>
  </si>
  <si>
    <t>EQ902</t>
  </si>
  <si>
    <t>EQ903</t>
  </si>
  <si>
    <t>EQ904</t>
  </si>
  <si>
    <t>EQ905</t>
  </si>
  <si>
    <t>EQ906</t>
  </si>
  <si>
    <t>EQ800</t>
  </si>
  <si>
    <t>EQ900</t>
  </si>
  <si>
    <t>EQ000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</si>
</sst>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6" xfId="0" applyBorder="1"/>
    <xf numFmtId="0" fontId="5" fillId="3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0" fillId="0" borderId="3" xfId="0" applyFill="1" applyBorder="1" applyAlignment="1"/>
    <xf numFmtId="0" fontId="8" fillId="0" borderId="3" xfId="0" applyFont="1" applyFill="1" applyBorder="1" applyAlignment="1"/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/>
    <xf numFmtId="0" fontId="8" fillId="0" borderId="16" xfId="0" applyFont="1" applyFill="1" applyBorder="1" applyAlignment="1"/>
    <xf numFmtId="0" fontId="8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/>
    <xf numFmtId="0" fontId="7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47"/>
  <sheetViews>
    <sheetView tabSelected="1" zoomScale="60" zoomScaleNormal="60" workbookViewId="0">
      <selection activeCell="X9" sqref="X9"/>
    </sheetView>
  </sheetViews>
  <sheetFormatPr baseColWidth="10" defaultRowHeight="12.75"/>
  <cols>
    <col min="2" max="2" width="35.140625" customWidth="1"/>
    <col min="3" max="3" width="11.42578125" style="7"/>
    <col min="5" max="6" width="11.42578125" style="7"/>
    <col min="9" max="9" width="11.42578125" style="7"/>
    <col min="11" max="11" width="27.7109375" bestFit="1" customWidth="1"/>
  </cols>
  <sheetData>
    <row r="2" spans="2:18" ht="20.25">
      <c r="G2" s="7"/>
      <c r="H2" s="7"/>
      <c r="J2" s="1" t="s">
        <v>0</v>
      </c>
    </row>
    <row r="3" spans="2:18" ht="18">
      <c r="G3" s="7"/>
      <c r="H3" s="7"/>
      <c r="J3" s="2" t="s">
        <v>1</v>
      </c>
    </row>
    <row r="4" spans="2:18" ht="18">
      <c r="G4" s="7"/>
      <c r="H4" s="7"/>
      <c r="J4" s="2" t="s">
        <v>49</v>
      </c>
      <c r="K4" s="2"/>
    </row>
    <row r="5" spans="2:18" ht="15.75">
      <c r="G5" s="7"/>
      <c r="H5" s="7"/>
      <c r="J5" s="3" t="s">
        <v>25</v>
      </c>
    </row>
    <row r="6" spans="2:18" ht="13.5" thickBot="1"/>
    <row r="7" spans="2:18" ht="24.75" thickBot="1">
      <c r="B7" s="33" t="s">
        <v>2</v>
      </c>
      <c r="C7" s="34" t="s">
        <v>3</v>
      </c>
      <c r="D7" s="34" t="s">
        <v>4</v>
      </c>
      <c r="E7" s="34" t="s">
        <v>5</v>
      </c>
      <c r="F7" s="34" t="s">
        <v>6</v>
      </c>
      <c r="G7" s="34" t="s">
        <v>7</v>
      </c>
      <c r="H7" s="34" t="s">
        <v>8</v>
      </c>
      <c r="I7" s="35" t="s">
        <v>9</v>
      </c>
      <c r="K7" s="33" t="s">
        <v>2</v>
      </c>
      <c r="L7" s="34" t="s">
        <v>3</v>
      </c>
      <c r="M7" s="34" t="s">
        <v>4</v>
      </c>
      <c r="N7" s="34" t="s">
        <v>5</v>
      </c>
      <c r="O7" s="34" t="s">
        <v>6</v>
      </c>
      <c r="P7" s="34" t="s">
        <v>7</v>
      </c>
      <c r="Q7" s="34" t="s">
        <v>8</v>
      </c>
      <c r="R7" s="35" t="s">
        <v>9</v>
      </c>
    </row>
    <row r="8" spans="2:18">
      <c r="B8" s="29" t="s">
        <v>23</v>
      </c>
      <c r="C8" s="30" t="s">
        <v>28</v>
      </c>
      <c r="D8" s="30" t="s">
        <v>10</v>
      </c>
      <c r="E8" s="30">
        <v>3</v>
      </c>
      <c r="F8" s="30"/>
      <c r="G8" s="31">
        <f t="shared" ref="G8:G34" si="0">(E8+F8)*16</f>
        <v>48</v>
      </c>
      <c r="H8" s="31">
        <f t="shared" ref="H8:H34" si="1">(E8+F8)</f>
        <v>3</v>
      </c>
      <c r="I8" s="32"/>
      <c r="K8" s="29" t="s">
        <v>88</v>
      </c>
      <c r="L8" s="30" t="s">
        <v>89</v>
      </c>
      <c r="M8" s="30" t="s">
        <v>10</v>
      </c>
      <c r="N8" s="30">
        <v>3</v>
      </c>
      <c r="O8" s="30">
        <v>4</v>
      </c>
      <c r="P8" s="31">
        <f>(N8+O8)*16</f>
        <v>112</v>
      </c>
      <c r="Q8" s="31">
        <f>(N8+O8)</f>
        <v>7</v>
      </c>
      <c r="R8" s="32" t="s">
        <v>74</v>
      </c>
    </row>
    <row r="9" spans="2:18">
      <c r="B9" s="24" t="s">
        <v>22</v>
      </c>
      <c r="C9" s="12" t="s">
        <v>27</v>
      </c>
      <c r="D9" s="12" t="s">
        <v>10</v>
      </c>
      <c r="E9" s="12">
        <v>3</v>
      </c>
      <c r="F9" s="12"/>
      <c r="G9" s="6">
        <f t="shared" si="0"/>
        <v>48</v>
      </c>
      <c r="H9" s="6">
        <f t="shared" si="1"/>
        <v>3</v>
      </c>
      <c r="I9" s="14"/>
      <c r="K9" s="24" t="s">
        <v>90</v>
      </c>
      <c r="L9" s="12" t="s">
        <v>104</v>
      </c>
      <c r="M9" s="12" t="s">
        <v>10</v>
      </c>
      <c r="N9" s="30">
        <v>3</v>
      </c>
      <c r="O9" s="12">
        <v>4</v>
      </c>
      <c r="P9" s="6">
        <f>(N9+O9)*16</f>
        <v>112</v>
      </c>
      <c r="Q9" s="6">
        <f>(N9+O9)</f>
        <v>7</v>
      </c>
      <c r="R9" s="14" t="s">
        <v>30</v>
      </c>
    </row>
    <row r="10" spans="2:18">
      <c r="B10" s="24" t="s">
        <v>21</v>
      </c>
      <c r="C10" s="12" t="s">
        <v>26</v>
      </c>
      <c r="D10" s="12" t="s">
        <v>10</v>
      </c>
      <c r="E10" s="12">
        <v>3</v>
      </c>
      <c r="F10" s="12"/>
      <c r="G10" s="6">
        <f t="shared" si="0"/>
        <v>48</v>
      </c>
      <c r="H10" s="6">
        <f t="shared" si="1"/>
        <v>3</v>
      </c>
      <c r="I10" s="14"/>
      <c r="K10" s="24" t="s">
        <v>91</v>
      </c>
      <c r="L10" s="12" t="s">
        <v>105</v>
      </c>
      <c r="M10" s="12" t="s">
        <v>10</v>
      </c>
      <c r="N10" s="30">
        <v>3</v>
      </c>
      <c r="O10" s="12">
        <v>4</v>
      </c>
      <c r="P10" s="6">
        <f>(N10+O10)*16</f>
        <v>112</v>
      </c>
      <c r="Q10" s="6">
        <f>(N10+O10)</f>
        <v>7</v>
      </c>
      <c r="R10" s="14" t="s">
        <v>30</v>
      </c>
    </row>
    <row r="11" spans="2:18">
      <c r="B11" s="24" t="s">
        <v>24</v>
      </c>
      <c r="C11" s="12" t="s">
        <v>29</v>
      </c>
      <c r="D11" s="12" t="s">
        <v>10</v>
      </c>
      <c r="E11" s="12">
        <v>3</v>
      </c>
      <c r="F11" s="12"/>
      <c r="G11" s="6">
        <f t="shared" si="0"/>
        <v>48</v>
      </c>
      <c r="H11" s="6">
        <f t="shared" si="1"/>
        <v>3</v>
      </c>
      <c r="I11" s="14"/>
      <c r="K11" s="24" t="s">
        <v>92</v>
      </c>
      <c r="L11" s="12" t="s">
        <v>106</v>
      </c>
      <c r="M11" s="12" t="s">
        <v>10</v>
      </c>
      <c r="N11" s="30">
        <v>3</v>
      </c>
      <c r="O11" s="12">
        <v>4</v>
      </c>
      <c r="P11" s="6">
        <f>(N11+O11)*16</f>
        <v>112</v>
      </c>
      <c r="Q11" s="6">
        <f>(N11+O11)</f>
        <v>7</v>
      </c>
      <c r="R11" s="14" t="s">
        <v>30</v>
      </c>
    </row>
    <row r="12" spans="2:18">
      <c r="B12" s="23" t="s">
        <v>32</v>
      </c>
      <c r="C12" s="6" t="s">
        <v>36</v>
      </c>
      <c r="D12" s="12" t="s">
        <v>10</v>
      </c>
      <c r="E12" s="6">
        <v>5</v>
      </c>
      <c r="F12" s="6"/>
      <c r="G12" s="6">
        <f t="shared" si="0"/>
        <v>80</v>
      </c>
      <c r="H12" s="6">
        <f t="shared" si="1"/>
        <v>5</v>
      </c>
      <c r="I12" s="9"/>
      <c r="K12" s="23" t="s">
        <v>93</v>
      </c>
      <c r="L12" s="6" t="s">
        <v>107</v>
      </c>
      <c r="M12" s="12" t="s">
        <v>10</v>
      </c>
      <c r="N12" s="30">
        <v>3</v>
      </c>
      <c r="O12" s="6">
        <v>4</v>
      </c>
      <c r="P12" s="6">
        <f>(N12+O12)*16</f>
        <v>112</v>
      </c>
      <c r="Q12" s="6">
        <f>(N12+O12)</f>
        <v>7</v>
      </c>
      <c r="R12" s="9" t="str">
        <f>L9</f>
        <v>PQ504</v>
      </c>
    </row>
    <row r="13" spans="2:18">
      <c r="B13" s="23" t="s">
        <v>33</v>
      </c>
      <c r="C13" s="6" t="s">
        <v>37</v>
      </c>
      <c r="D13" s="12" t="s">
        <v>10</v>
      </c>
      <c r="E13" s="6">
        <v>5</v>
      </c>
      <c r="F13" s="6"/>
      <c r="G13" s="6">
        <f t="shared" si="0"/>
        <v>80</v>
      </c>
      <c r="H13" s="6">
        <f t="shared" si="1"/>
        <v>5</v>
      </c>
      <c r="I13" s="9" t="s">
        <v>36</v>
      </c>
      <c r="K13" s="23" t="s">
        <v>94</v>
      </c>
      <c r="L13" s="6" t="s">
        <v>108</v>
      </c>
      <c r="M13" s="12" t="s">
        <v>10</v>
      </c>
      <c r="N13" s="30">
        <v>3</v>
      </c>
      <c r="O13" s="6"/>
      <c r="P13" s="6">
        <f>(N13+O13)*16</f>
        <v>48</v>
      </c>
      <c r="Q13" s="6">
        <f>(N13+O13)</f>
        <v>3</v>
      </c>
      <c r="R13" s="9" t="s">
        <v>70</v>
      </c>
    </row>
    <row r="14" spans="2:18">
      <c r="B14" s="23" t="s">
        <v>34</v>
      </c>
      <c r="C14" s="6" t="s">
        <v>38</v>
      </c>
      <c r="D14" s="12" t="s">
        <v>10</v>
      </c>
      <c r="E14" s="6">
        <v>5</v>
      </c>
      <c r="F14" s="6"/>
      <c r="G14" s="6">
        <f t="shared" si="0"/>
        <v>80</v>
      </c>
      <c r="H14" s="6">
        <f t="shared" si="1"/>
        <v>5</v>
      </c>
      <c r="I14" s="9" t="s">
        <v>37</v>
      </c>
      <c r="K14" s="23" t="s">
        <v>57</v>
      </c>
      <c r="L14" s="6" t="s">
        <v>109</v>
      </c>
      <c r="M14" s="12" t="s">
        <v>10</v>
      </c>
      <c r="N14" s="30">
        <v>3</v>
      </c>
      <c r="O14" s="6">
        <v>4</v>
      </c>
      <c r="P14" s="6">
        <f>(N14+O14)*16</f>
        <v>112</v>
      </c>
      <c r="Q14" s="6">
        <f>(N14+O14)</f>
        <v>7</v>
      </c>
      <c r="R14" s="9" t="s">
        <v>11</v>
      </c>
    </row>
    <row r="15" spans="2:18">
      <c r="B15" s="23" t="s">
        <v>35</v>
      </c>
      <c r="C15" s="6" t="s">
        <v>39</v>
      </c>
      <c r="D15" s="12" t="s">
        <v>10</v>
      </c>
      <c r="E15" s="6">
        <v>5</v>
      </c>
      <c r="F15" s="6"/>
      <c r="G15" s="6">
        <f t="shared" si="0"/>
        <v>80</v>
      </c>
      <c r="H15" s="6">
        <f t="shared" si="1"/>
        <v>5</v>
      </c>
      <c r="I15" s="9" t="s">
        <v>38</v>
      </c>
      <c r="K15" s="23" t="s">
        <v>95</v>
      </c>
      <c r="L15" s="6" t="s">
        <v>110</v>
      </c>
      <c r="M15" s="12" t="s">
        <v>10</v>
      </c>
      <c r="N15" s="30">
        <v>3</v>
      </c>
      <c r="O15" s="6">
        <v>4</v>
      </c>
      <c r="P15" s="6">
        <f>(N15+O15)*16</f>
        <v>112</v>
      </c>
      <c r="Q15" s="6">
        <f>(N15+O15)</f>
        <v>7</v>
      </c>
      <c r="R15" s="9" t="str">
        <f>L11</f>
        <v>PQ503</v>
      </c>
    </row>
    <row r="16" spans="2:18">
      <c r="B16" s="23" t="s">
        <v>53</v>
      </c>
      <c r="C16" s="26" t="s">
        <v>67</v>
      </c>
      <c r="D16" s="12" t="s">
        <v>10</v>
      </c>
      <c r="E16" s="6">
        <v>3</v>
      </c>
      <c r="F16" s="6"/>
      <c r="G16" s="6">
        <f t="shared" si="0"/>
        <v>48</v>
      </c>
      <c r="H16" s="6">
        <f t="shared" si="1"/>
        <v>3</v>
      </c>
      <c r="I16" s="9"/>
      <c r="K16" s="23" t="s">
        <v>96</v>
      </c>
      <c r="L16" s="26" t="s">
        <v>107</v>
      </c>
      <c r="M16" s="12" t="s">
        <v>10</v>
      </c>
      <c r="N16" s="30">
        <v>3</v>
      </c>
      <c r="O16" s="6"/>
      <c r="P16" s="6">
        <f>(N16+O16)*16</f>
        <v>48</v>
      </c>
      <c r="Q16" s="6">
        <f>(N16+O16)</f>
        <v>3</v>
      </c>
      <c r="R16" s="9"/>
    </row>
    <row r="17" spans="2:18">
      <c r="B17" s="24" t="s">
        <v>54</v>
      </c>
      <c r="C17" s="12" t="s">
        <v>68</v>
      </c>
      <c r="D17" s="12" t="s">
        <v>10</v>
      </c>
      <c r="E17" s="12">
        <v>3</v>
      </c>
      <c r="F17" s="12"/>
      <c r="G17" s="6">
        <f t="shared" si="0"/>
        <v>48</v>
      </c>
      <c r="H17" s="6">
        <f t="shared" si="1"/>
        <v>3</v>
      </c>
      <c r="I17" s="14" t="s">
        <v>67</v>
      </c>
      <c r="K17" s="24" t="s">
        <v>97</v>
      </c>
      <c r="L17" s="12" t="s">
        <v>111</v>
      </c>
      <c r="M17" s="12" t="s">
        <v>10</v>
      </c>
      <c r="N17" s="30">
        <v>3</v>
      </c>
      <c r="O17" s="12"/>
      <c r="P17" s="6">
        <f>(N17+O17)*16</f>
        <v>48</v>
      </c>
      <c r="Q17" s="6">
        <f>(N17+O17)</f>
        <v>3</v>
      </c>
      <c r="R17" s="14"/>
    </row>
    <row r="18" spans="2:18">
      <c r="B18" s="24" t="s">
        <v>62</v>
      </c>
      <c r="C18" s="12" t="s">
        <v>77</v>
      </c>
      <c r="D18" s="12" t="s">
        <v>10</v>
      </c>
      <c r="E18" s="12">
        <v>3</v>
      </c>
      <c r="F18" s="12"/>
      <c r="G18" s="6">
        <f t="shared" si="0"/>
        <v>48</v>
      </c>
      <c r="H18" s="6">
        <f t="shared" si="1"/>
        <v>3</v>
      </c>
      <c r="I18" s="14"/>
      <c r="K18" s="24" t="s">
        <v>98</v>
      </c>
      <c r="L18" s="12" t="s">
        <v>112</v>
      </c>
      <c r="M18" s="12" t="s">
        <v>10</v>
      </c>
      <c r="N18" s="30">
        <v>3</v>
      </c>
      <c r="O18" s="12"/>
      <c r="P18" s="6">
        <f>(N18+O18)*16</f>
        <v>48</v>
      </c>
      <c r="Q18" s="6">
        <f>(N18+O18)</f>
        <v>3</v>
      </c>
      <c r="R18" s="14"/>
    </row>
    <row r="19" spans="2:18">
      <c r="B19" s="28" t="s">
        <v>61</v>
      </c>
      <c r="C19" s="25" t="s">
        <v>69</v>
      </c>
      <c r="D19" s="12" t="s">
        <v>10</v>
      </c>
      <c r="E19" s="5">
        <v>3</v>
      </c>
      <c r="F19" s="5"/>
      <c r="G19" s="6">
        <f t="shared" si="0"/>
        <v>48</v>
      </c>
      <c r="H19" s="6">
        <f t="shared" si="1"/>
        <v>3</v>
      </c>
      <c r="I19" s="27" t="str">
        <f>C17</f>
        <v>BQ201</v>
      </c>
      <c r="K19" s="28" t="s">
        <v>99</v>
      </c>
      <c r="L19" s="25" t="s">
        <v>113</v>
      </c>
      <c r="M19" s="12" t="s">
        <v>10</v>
      </c>
      <c r="N19" s="30">
        <v>3</v>
      </c>
      <c r="O19" s="5">
        <v>4</v>
      </c>
      <c r="P19" s="6">
        <f>(N19+O19)*16</f>
        <v>112</v>
      </c>
      <c r="Q19" s="6">
        <f>(N19+O19)</f>
        <v>7</v>
      </c>
      <c r="R19" s="27" t="str">
        <f>L14</f>
        <v>PQ602</v>
      </c>
    </row>
    <row r="20" spans="2:18">
      <c r="B20" s="28" t="s">
        <v>50</v>
      </c>
      <c r="C20" s="25" t="s">
        <v>78</v>
      </c>
      <c r="D20" s="12" t="s">
        <v>10</v>
      </c>
      <c r="E20" s="5">
        <v>3</v>
      </c>
      <c r="F20" s="5"/>
      <c r="G20" s="6">
        <f t="shared" si="0"/>
        <v>48</v>
      </c>
      <c r="H20" s="6">
        <f t="shared" si="1"/>
        <v>3</v>
      </c>
      <c r="I20" s="27" t="str">
        <f>C19</f>
        <v>BQ301</v>
      </c>
      <c r="K20" s="28" t="s">
        <v>100</v>
      </c>
      <c r="L20" s="25" t="s">
        <v>114</v>
      </c>
      <c r="M20" s="12" t="s">
        <v>10</v>
      </c>
      <c r="N20" s="30">
        <v>3</v>
      </c>
      <c r="O20" s="5">
        <v>4</v>
      </c>
      <c r="P20" s="6">
        <f>(N20+O20)*16</f>
        <v>112</v>
      </c>
      <c r="Q20" s="6">
        <f>(N20+O20)</f>
        <v>7</v>
      </c>
      <c r="R20" s="27"/>
    </row>
    <row r="21" spans="2:18">
      <c r="B21" s="28" t="s">
        <v>63</v>
      </c>
      <c r="C21" s="25" t="s">
        <v>70</v>
      </c>
      <c r="D21" s="12" t="s">
        <v>10</v>
      </c>
      <c r="E21" s="5">
        <v>3</v>
      </c>
      <c r="F21" s="5"/>
      <c r="G21" s="6">
        <f t="shared" si="0"/>
        <v>48</v>
      </c>
      <c r="H21" s="6">
        <f t="shared" si="1"/>
        <v>3</v>
      </c>
      <c r="I21" s="27" t="s">
        <v>76</v>
      </c>
      <c r="K21" s="28" t="s">
        <v>101</v>
      </c>
      <c r="L21" s="25" t="s">
        <v>115</v>
      </c>
      <c r="M21" s="12" t="s">
        <v>10</v>
      </c>
      <c r="N21" s="30">
        <v>3</v>
      </c>
      <c r="O21" s="5">
        <v>4</v>
      </c>
      <c r="P21" s="6">
        <f>(N21+O21)*16</f>
        <v>112</v>
      </c>
      <c r="Q21" s="6">
        <f>(N21+O21)</f>
        <v>7</v>
      </c>
      <c r="R21" s="27"/>
    </row>
    <row r="22" spans="2:18" ht="13.5" thickBot="1">
      <c r="B22" s="28" t="s">
        <v>86</v>
      </c>
      <c r="C22" s="25" t="s">
        <v>87</v>
      </c>
      <c r="D22" s="12" t="s">
        <v>10</v>
      </c>
      <c r="E22" s="5"/>
      <c r="F22" s="5">
        <v>3</v>
      </c>
      <c r="G22" s="6">
        <f t="shared" si="0"/>
        <v>48</v>
      </c>
      <c r="H22" s="6">
        <f t="shared" si="1"/>
        <v>3</v>
      </c>
      <c r="I22" s="27"/>
      <c r="K22" s="28" t="s">
        <v>51</v>
      </c>
      <c r="L22" s="25" t="s">
        <v>116</v>
      </c>
      <c r="M22" s="12" t="s">
        <v>10</v>
      </c>
      <c r="N22" s="30"/>
      <c r="O22" s="5">
        <v>4</v>
      </c>
      <c r="P22" s="6">
        <f>(N22+O22)*16</f>
        <v>64</v>
      </c>
      <c r="Q22" s="6">
        <f>(N22+O22)</f>
        <v>4</v>
      </c>
      <c r="R22" s="27" t="str">
        <f>L17</f>
        <v>PQ605</v>
      </c>
    </row>
    <row r="23" spans="2:18" ht="13.5" thickBot="1">
      <c r="B23" s="28" t="s">
        <v>31</v>
      </c>
      <c r="C23" s="25" t="s">
        <v>71</v>
      </c>
      <c r="D23" s="12" t="s">
        <v>10</v>
      </c>
      <c r="E23" s="5">
        <v>3</v>
      </c>
      <c r="F23" s="5">
        <v>2</v>
      </c>
      <c r="G23" s="6">
        <f t="shared" si="0"/>
        <v>80</v>
      </c>
      <c r="H23" s="6">
        <f t="shared" si="1"/>
        <v>5</v>
      </c>
      <c r="I23" s="8"/>
      <c r="K23" s="41" t="s">
        <v>13</v>
      </c>
      <c r="L23" s="42"/>
      <c r="M23" s="42"/>
      <c r="N23" s="42">
        <f>SUM(N8:N22)</f>
        <v>42</v>
      </c>
      <c r="O23" s="42">
        <f>SUM(O8:O22)</f>
        <v>44</v>
      </c>
      <c r="P23" s="42">
        <f>SUM(P8:P22)</f>
        <v>1376</v>
      </c>
      <c r="Q23" s="42">
        <f>SUM(Q8:Q22)</f>
        <v>86</v>
      </c>
      <c r="R23" s="43"/>
    </row>
    <row r="24" spans="2:18" ht="13.5" thickBot="1">
      <c r="B24" s="28" t="s">
        <v>64</v>
      </c>
      <c r="C24" s="25" t="s">
        <v>79</v>
      </c>
      <c r="D24" s="12" t="s">
        <v>10</v>
      </c>
      <c r="E24" s="5">
        <v>3</v>
      </c>
      <c r="F24" s="5">
        <v>2</v>
      </c>
      <c r="G24" s="6">
        <f t="shared" si="0"/>
        <v>80</v>
      </c>
      <c r="H24" s="6">
        <f t="shared" si="1"/>
        <v>5</v>
      </c>
      <c r="I24" s="27" t="str">
        <f>C23</f>
        <v>BQ102</v>
      </c>
    </row>
    <row r="25" spans="2:18" ht="24.75" thickBot="1">
      <c r="B25" s="28" t="s">
        <v>15</v>
      </c>
      <c r="C25" s="25" t="s">
        <v>72</v>
      </c>
      <c r="D25" s="12" t="s">
        <v>10</v>
      </c>
      <c r="E25" s="5">
        <v>3</v>
      </c>
      <c r="F25" s="5">
        <v>2</v>
      </c>
      <c r="G25" s="6">
        <f t="shared" si="0"/>
        <v>80</v>
      </c>
      <c r="H25" s="6">
        <f t="shared" si="1"/>
        <v>5</v>
      </c>
      <c r="I25" s="27" t="str">
        <f>C24</f>
        <v>BQ202</v>
      </c>
      <c r="K25" s="33" t="s">
        <v>2</v>
      </c>
      <c r="L25" s="34" t="s">
        <v>3</v>
      </c>
      <c r="M25" s="34" t="s">
        <v>4</v>
      </c>
      <c r="N25" s="34" t="s">
        <v>5</v>
      </c>
      <c r="O25" s="34" t="s">
        <v>6</v>
      </c>
      <c r="P25" s="34" t="s">
        <v>7</v>
      </c>
      <c r="Q25" s="34" t="s">
        <v>8</v>
      </c>
      <c r="R25" s="35" t="s">
        <v>9</v>
      </c>
    </row>
    <row r="26" spans="2:18">
      <c r="B26" s="28" t="s">
        <v>20</v>
      </c>
      <c r="C26" s="25" t="s">
        <v>80</v>
      </c>
      <c r="D26" s="12" t="s">
        <v>10</v>
      </c>
      <c r="E26" s="5">
        <v>3</v>
      </c>
      <c r="F26" s="5">
        <v>3</v>
      </c>
      <c r="G26" s="6">
        <f t="shared" si="0"/>
        <v>96</v>
      </c>
      <c r="H26" s="6">
        <f t="shared" si="1"/>
        <v>6</v>
      </c>
      <c r="I26" s="27" t="str">
        <f>C25</f>
        <v>BQ302</v>
      </c>
      <c r="K26" s="29" t="s">
        <v>117</v>
      </c>
      <c r="L26" s="30" t="s">
        <v>118</v>
      </c>
      <c r="M26" s="30" t="s">
        <v>14</v>
      </c>
      <c r="N26" s="30">
        <v>2</v>
      </c>
      <c r="O26" s="30">
        <v>5</v>
      </c>
      <c r="P26" s="31">
        <f>(N26+O26)*16</f>
        <v>112</v>
      </c>
      <c r="Q26" s="31">
        <f>(N26+O26)</f>
        <v>7</v>
      </c>
      <c r="R26" s="32" t="s">
        <v>12</v>
      </c>
    </row>
    <row r="27" spans="2:18">
      <c r="B27" s="28" t="s">
        <v>16</v>
      </c>
      <c r="C27" s="25" t="s">
        <v>73</v>
      </c>
      <c r="D27" s="12" t="s">
        <v>10</v>
      </c>
      <c r="E27" s="5">
        <v>3</v>
      </c>
      <c r="F27" s="5">
        <v>2</v>
      </c>
      <c r="G27" s="6">
        <f t="shared" si="0"/>
        <v>80</v>
      </c>
      <c r="H27" s="6">
        <f t="shared" si="1"/>
        <v>5</v>
      </c>
      <c r="I27" s="8"/>
      <c r="K27" s="24" t="s">
        <v>119</v>
      </c>
      <c r="L27" s="12" t="s">
        <v>122</v>
      </c>
      <c r="M27" s="30" t="s">
        <v>14</v>
      </c>
      <c r="N27" s="30">
        <v>2</v>
      </c>
      <c r="O27" s="12">
        <v>5</v>
      </c>
      <c r="P27" s="6">
        <f>(N27+O27)*16</f>
        <v>112</v>
      </c>
      <c r="Q27" s="6">
        <f>(N27+O27)</f>
        <v>7</v>
      </c>
      <c r="R27" s="32" t="s">
        <v>12</v>
      </c>
    </row>
    <row r="28" spans="2:18">
      <c r="B28" s="24" t="s">
        <v>17</v>
      </c>
      <c r="C28" s="12" t="s">
        <v>74</v>
      </c>
      <c r="D28" s="12" t="s">
        <v>10</v>
      </c>
      <c r="E28" s="12">
        <v>3</v>
      </c>
      <c r="F28" s="12">
        <v>3</v>
      </c>
      <c r="G28" s="6">
        <f t="shared" si="0"/>
        <v>96</v>
      </c>
      <c r="H28" s="6">
        <f t="shared" si="1"/>
        <v>6</v>
      </c>
      <c r="I28" s="14" t="str">
        <f>C27</f>
        <v>BQ203</v>
      </c>
      <c r="K28" s="24" t="s">
        <v>60</v>
      </c>
      <c r="L28" s="30" t="s">
        <v>123</v>
      </c>
      <c r="M28" s="30" t="s">
        <v>14</v>
      </c>
      <c r="N28" s="30">
        <v>2</v>
      </c>
      <c r="O28" s="12">
        <v>5</v>
      </c>
      <c r="P28" s="6">
        <f>(N28+O28)*16</f>
        <v>112</v>
      </c>
      <c r="Q28" s="6">
        <f>(N28+O28)</f>
        <v>7</v>
      </c>
      <c r="R28" s="32" t="s">
        <v>12</v>
      </c>
    </row>
    <row r="29" spans="2:18">
      <c r="B29" s="24" t="s">
        <v>58</v>
      </c>
      <c r="C29" s="12" t="s">
        <v>81</v>
      </c>
      <c r="D29" s="12" t="s">
        <v>10</v>
      </c>
      <c r="E29" s="12">
        <v>3</v>
      </c>
      <c r="F29" s="12">
        <v>1</v>
      </c>
      <c r="G29" s="6">
        <f t="shared" si="0"/>
        <v>64</v>
      </c>
      <c r="H29" s="6">
        <f t="shared" si="1"/>
        <v>4</v>
      </c>
      <c r="I29" s="14"/>
      <c r="K29" s="24" t="s">
        <v>120</v>
      </c>
      <c r="L29" s="12" t="s">
        <v>124</v>
      </c>
      <c r="M29" s="30" t="s">
        <v>14</v>
      </c>
      <c r="N29" s="30">
        <v>2</v>
      </c>
      <c r="O29" s="12">
        <v>5</v>
      </c>
      <c r="P29" s="6">
        <f>(N29+O29)*16</f>
        <v>112</v>
      </c>
      <c r="Q29" s="6">
        <f>(N29+O29)</f>
        <v>7</v>
      </c>
      <c r="R29" s="32" t="s">
        <v>12</v>
      </c>
    </row>
    <row r="30" spans="2:18">
      <c r="B30" s="28" t="s">
        <v>56</v>
      </c>
      <c r="C30" s="25" t="s">
        <v>82</v>
      </c>
      <c r="D30" s="12" t="s">
        <v>10</v>
      </c>
      <c r="E30" s="5">
        <v>3</v>
      </c>
      <c r="F30" s="5">
        <v>2</v>
      </c>
      <c r="G30" s="6">
        <f t="shared" si="0"/>
        <v>80</v>
      </c>
      <c r="H30" s="6">
        <f t="shared" si="1"/>
        <v>5</v>
      </c>
      <c r="I30" s="27"/>
      <c r="K30" s="23" t="s">
        <v>121</v>
      </c>
      <c r="L30" s="30" t="s">
        <v>125</v>
      </c>
      <c r="M30" s="30" t="s">
        <v>14</v>
      </c>
      <c r="N30" s="30">
        <v>2</v>
      </c>
      <c r="O30" s="6">
        <v>5</v>
      </c>
      <c r="P30" s="6">
        <f>(N30+O30)*16</f>
        <v>112</v>
      </c>
      <c r="Q30" s="6">
        <f>(N30+O30)</f>
        <v>7</v>
      </c>
      <c r="R30" s="32" t="s">
        <v>12</v>
      </c>
    </row>
    <row r="31" spans="2:18">
      <c r="B31" s="28" t="s">
        <v>19</v>
      </c>
      <c r="C31" s="25" t="s">
        <v>83</v>
      </c>
      <c r="D31" s="12" t="s">
        <v>10</v>
      </c>
      <c r="E31" s="5">
        <v>3</v>
      </c>
      <c r="F31" s="5">
        <v>2</v>
      </c>
      <c r="G31" s="6">
        <f t="shared" si="0"/>
        <v>80</v>
      </c>
      <c r="H31" s="6">
        <f t="shared" si="1"/>
        <v>5</v>
      </c>
      <c r="I31" s="27" t="str">
        <f>C24</f>
        <v>BQ202</v>
      </c>
      <c r="K31" s="23" t="s">
        <v>18</v>
      </c>
      <c r="L31" s="12" t="s">
        <v>126</v>
      </c>
      <c r="M31" s="30" t="s">
        <v>14</v>
      </c>
      <c r="N31" s="30">
        <v>3</v>
      </c>
      <c r="O31" s="6">
        <v>5</v>
      </c>
      <c r="P31" s="6">
        <f>(N31+O31)*16</f>
        <v>128</v>
      </c>
      <c r="Q31" s="6">
        <f>(N31+O31)</f>
        <v>8</v>
      </c>
      <c r="R31" s="32" t="s">
        <v>75</v>
      </c>
    </row>
    <row r="32" spans="2:18">
      <c r="B32" s="28" t="s">
        <v>65</v>
      </c>
      <c r="C32" s="25" t="s">
        <v>75</v>
      </c>
      <c r="D32" s="12" t="s">
        <v>10</v>
      </c>
      <c r="E32" s="5">
        <v>3</v>
      </c>
      <c r="F32" s="5">
        <v>2</v>
      </c>
      <c r="G32" s="6">
        <f t="shared" si="0"/>
        <v>80</v>
      </c>
      <c r="H32" s="6">
        <f t="shared" si="1"/>
        <v>5</v>
      </c>
      <c r="I32" s="27" t="str">
        <f>C31</f>
        <v>BQ304</v>
      </c>
      <c r="K32" s="23" t="s">
        <v>127</v>
      </c>
      <c r="L32" s="6" t="s">
        <v>133</v>
      </c>
      <c r="M32" s="30" t="s">
        <v>14</v>
      </c>
      <c r="N32" s="30">
        <v>2</v>
      </c>
      <c r="O32" s="6">
        <v>5</v>
      </c>
      <c r="P32" s="6">
        <f>(N32+O32)*16</f>
        <v>112</v>
      </c>
      <c r="Q32" s="6">
        <f>(N32+O32)</f>
        <v>7</v>
      </c>
      <c r="R32" s="32" t="s">
        <v>12</v>
      </c>
    </row>
    <row r="33" spans="2:18">
      <c r="B33" s="28" t="s">
        <v>59</v>
      </c>
      <c r="C33" s="25" t="s">
        <v>84</v>
      </c>
      <c r="D33" s="12" t="s">
        <v>10</v>
      </c>
      <c r="E33" s="5">
        <v>3</v>
      </c>
      <c r="F33" s="5">
        <v>2</v>
      </c>
      <c r="G33" s="6">
        <f t="shared" si="0"/>
        <v>80</v>
      </c>
      <c r="H33" s="6">
        <f t="shared" si="1"/>
        <v>5</v>
      </c>
      <c r="I33" s="27" t="str">
        <f>C32</f>
        <v>BQ404</v>
      </c>
      <c r="K33" s="23" t="s">
        <v>128</v>
      </c>
      <c r="L33" s="6" t="s">
        <v>134</v>
      </c>
      <c r="M33" s="30" t="s">
        <v>14</v>
      </c>
      <c r="N33" s="30">
        <v>2</v>
      </c>
      <c r="O33" s="6">
        <v>5</v>
      </c>
      <c r="P33" s="6">
        <f>(N33+O33)*16</f>
        <v>112</v>
      </c>
      <c r="Q33" s="6">
        <f>(N33+O33)</f>
        <v>7</v>
      </c>
      <c r="R33" s="32" t="s">
        <v>12</v>
      </c>
    </row>
    <row r="34" spans="2:18">
      <c r="B34" s="24" t="s">
        <v>66</v>
      </c>
      <c r="C34" s="12" t="s">
        <v>85</v>
      </c>
      <c r="D34" s="12" t="s">
        <v>10</v>
      </c>
      <c r="E34" s="12">
        <v>3</v>
      </c>
      <c r="F34" s="12">
        <v>2</v>
      </c>
      <c r="G34" s="6">
        <f t="shared" si="0"/>
        <v>80</v>
      </c>
      <c r="H34" s="6">
        <f t="shared" si="1"/>
        <v>5</v>
      </c>
      <c r="I34" s="14" t="str">
        <f>C27</f>
        <v>BQ203</v>
      </c>
      <c r="K34" s="23" t="s">
        <v>129</v>
      </c>
      <c r="L34" s="6" t="s">
        <v>135</v>
      </c>
      <c r="M34" s="30" t="s">
        <v>14</v>
      </c>
      <c r="N34" s="30">
        <v>2</v>
      </c>
      <c r="O34" s="6">
        <v>5</v>
      </c>
      <c r="P34" s="6">
        <f>(N34+O34)*16</f>
        <v>112</v>
      </c>
      <c r="Q34" s="6">
        <f>(N34+O34)</f>
        <v>7</v>
      </c>
      <c r="R34" s="32" t="s">
        <v>12</v>
      </c>
    </row>
    <row r="35" spans="2:18" ht="13.5" thickBot="1">
      <c r="K35" s="24" t="s">
        <v>130</v>
      </c>
      <c r="L35" s="6" t="s">
        <v>136</v>
      </c>
      <c r="M35" s="30" t="s">
        <v>14</v>
      </c>
      <c r="N35" s="30">
        <v>2</v>
      </c>
      <c r="O35" s="12">
        <v>5</v>
      </c>
      <c r="P35" s="6">
        <f>(N35+O35)*16</f>
        <v>112</v>
      </c>
      <c r="Q35" s="6">
        <f>(N35+O35)</f>
        <v>7</v>
      </c>
      <c r="R35" s="32" t="s">
        <v>12</v>
      </c>
    </row>
    <row r="36" spans="2:18" ht="13.5" thickBot="1">
      <c r="B36" s="41" t="s">
        <v>13</v>
      </c>
      <c r="C36" s="42"/>
      <c r="D36" s="42"/>
      <c r="E36" s="42">
        <f>SUM(E8:E34)</f>
        <v>86</v>
      </c>
      <c r="F36" s="42">
        <f>SUM(F8:F34)</f>
        <v>28</v>
      </c>
      <c r="G36" s="42">
        <f>SUM(G8:G34)</f>
        <v>1824</v>
      </c>
      <c r="H36" s="42">
        <f>SUM(H8:H34)</f>
        <v>114</v>
      </c>
      <c r="I36" s="43"/>
      <c r="K36" s="24" t="s">
        <v>131</v>
      </c>
      <c r="L36" s="6" t="s">
        <v>137</v>
      </c>
      <c r="M36" s="30" t="s">
        <v>14</v>
      </c>
      <c r="N36" s="30">
        <v>2</v>
      </c>
      <c r="O36" s="12">
        <v>5</v>
      </c>
      <c r="P36" s="6">
        <f>(N36+O36)*16</f>
        <v>112</v>
      </c>
      <c r="Q36" s="6">
        <f>(N36+O36)</f>
        <v>7</v>
      </c>
      <c r="R36" s="32" t="s">
        <v>12</v>
      </c>
    </row>
    <row r="37" spans="2:18">
      <c r="K37" s="28" t="s">
        <v>132</v>
      </c>
      <c r="L37" s="6" t="s">
        <v>138</v>
      </c>
      <c r="M37" s="30" t="s">
        <v>14</v>
      </c>
      <c r="N37" s="30">
        <v>2</v>
      </c>
      <c r="O37" s="5">
        <v>5</v>
      </c>
      <c r="P37" s="6">
        <f>(N37+O37)*16</f>
        <v>112</v>
      </c>
      <c r="Q37" s="6">
        <f>(N37+O37)</f>
        <v>7</v>
      </c>
      <c r="R37" s="32" t="s">
        <v>12</v>
      </c>
    </row>
    <row r="38" spans="2:18" ht="13.5" thickBot="1">
      <c r="K38" s="36" t="s">
        <v>55</v>
      </c>
      <c r="L38" s="37" t="s">
        <v>141</v>
      </c>
      <c r="M38" s="38" t="s">
        <v>10</v>
      </c>
      <c r="N38" s="38">
        <v>3</v>
      </c>
      <c r="O38" s="38"/>
      <c r="P38" s="39">
        <f>(N38+O38)*16</f>
        <v>48</v>
      </c>
      <c r="Q38" s="39">
        <f>(N38+O38)</f>
        <v>3</v>
      </c>
      <c r="R38" s="40"/>
    </row>
    <row r="39" spans="2:18">
      <c r="B39" s="20" t="s">
        <v>41</v>
      </c>
      <c r="C39" s="22" t="s">
        <v>8</v>
      </c>
      <c r="E39" s="44" t="s">
        <v>48</v>
      </c>
      <c r="F39" s="45"/>
      <c r="G39" s="46"/>
      <c r="K39" s="28" t="s">
        <v>102</v>
      </c>
      <c r="L39" s="25" t="s">
        <v>139</v>
      </c>
      <c r="M39" s="12" t="s">
        <v>10</v>
      </c>
      <c r="N39" s="30">
        <v>3</v>
      </c>
      <c r="O39" s="5"/>
      <c r="P39" s="6">
        <f>(N39+O39)*16</f>
        <v>48</v>
      </c>
      <c r="Q39" s="6">
        <f>(N39+O39)</f>
        <v>3</v>
      </c>
      <c r="R39" s="8" t="s">
        <v>12</v>
      </c>
    </row>
    <row r="40" spans="2:18" ht="13.5" thickBot="1">
      <c r="B40" s="10" t="s">
        <v>44</v>
      </c>
      <c r="C40" s="13">
        <v>212</v>
      </c>
      <c r="E40" s="47" t="s">
        <v>10</v>
      </c>
      <c r="F40" s="48" t="s">
        <v>46</v>
      </c>
      <c r="G40" s="49"/>
      <c r="K40" s="28" t="s">
        <v>103</v>
      </c>
      <c r="L40" s="25" t="s">
        <v>140</v>
      </c>
      <c r="M40" s="12" t="s">
        <v>10</v>
      </c>
      <c r="N40" s="30">
        <v>2</v>
      </c>
      <c r="O40" s="5">
        <v>4</v>
      </c>
      <c r="P40" s="6">
        <f>(N40+O40)*16</f>
        <v>96</v>
      </c>
      <c r="Q40" s="6">
        <f>(N40+O40)</f>
        <v>6</v>
      </c>
      <c r="R40" s="27" t="str">
        <f>L39</f>
        <v>EQ800</v>
      </c>
    </row>
    <row r="41" spans="2:18" ht="26.25" thickBot="1">
      <c r="B41" s="4" t="s">
        <v>45</v>
      </c>
      <c r="C41" s="13">
        <v>28</v>
      </c>
      <c r="E41" s="50" t="s">
        <v>14</v>
      </c>
      <c r="F41" s="51" t="s">
        <v>47</v>
      </c>
      <c r="G41" s="52"/>
      <c r="K41" s="41" t="s">
        <v>13</v>
      </c>
      <c r="L41" s="42"/>
      <c r="M41" s="42"/>
      <c r="N41" s="42">
        <f>SUM(N26:N37)</f>
        <v>25</v>
      </c>
      <c r="O41" s="42">
        <f>SUM(O26:O37)</f>
        <v>60</v>
      </c>
      <c r="P41" s="42">
        <f>SUM(P26:P37)</f>
        <v>1360</v>
      </c>
      <c r="Q41" s="42">
        <f>SUM(Q26:Q37)</f>
        <v>85</v>
      </c>
      <c r="R41" s="43"/>
    </row>
    <row r="42" spans="2:18" ht="13.5" thickBot="1">
      <c r="B42" s="16" t="s">
        <v>42</v>
      </c>
      <c r="C42" s="17">
        <f>SUM(C40:C41)</f>
        <v>240</v>
      </c>
    </row>
    <row r="44" spans="2:18" ht="13.5" thickBot="1"/>
    <row r="45" spans="2:18">
      <c r="B45" s="15" t="s">
        <v>43</v>
      </c>
      <c r="C45" s="18" t="s">
        <v>8</v>
      </c>
    </row>
    <row r="46" spans="2:18">
      <c r="B46" s="21" t="s">
        <v>40</v>
      </c>
      <c r="C46" s="13">
        <v>10</v>
      </c>
    </row>
    <row r="47" spans="2:18" ht="64.5" thickBot="1">
      <c r="B47" s="11" t="s">
        <v>52</v>
      </c>
      <c r="C47" s="19">
        <v>10</v>
      </c>
    </row>
  </sheetData>
  <mergeCells count="3">
    <mergeCell ref="E39:G39"/>
    <mergeCell ref="F40:G40"/>
    <mergeCell ref="F41:G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Q16</vt:lpstr>
    </vt:vector>
  </TitlesOfParts>
  <Company>Univ. Aut. de Chihuahua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MARH EVELINA PÉREZ MATA</dc:creator>
  <cp:lastModifiedBy>Yenthile</cp:lastModifiedBy>
  <cp:lastPrinted>2010-04-16T01:44:07Z</cp:lastPrinted>
  <dcterms:created xsi:type="dcterms:W3CDTF">2004-03-24T00:47:23Z</dcterms:created>
  <dcterms:modified xsi:type="dcterms:W3CDTF">2017-02-14T20:56:04Z</dcterms:modified>
</cp:coreProperties>
</file>